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300"/>
  </bookViews>
  <sheets>
    <sheet name="جدول 16-06 Table  " sheetId="1" r:id="rId1"/>
  </sheets>
  <definedNames>
    <definedName name="_xlnm.Print_Area" localSheetId="0">'جدول 16-06 Table  '!$A$1:$O$26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M24" i="1" s="1"/>
  <c r="H24" i="1"/>
  <c r="G24" i="1"/>
  <c r="F24" i="1"/>
  <c r="C24" i="1"/>
  <c r="B24" i="1"/>
  <c r="D24" i="1" s="1"/>
  <c r="E24" i="1" s="1"/>
  <c r="M23" i="1"/>
  <c r="D23" i="1"/>
  <c r="M22" i="1"/>
  <c r="D22" i="1"/>
  <c r="M21" i="1"/>
  <c r="D21" i="1"/>
  <c r="M20" i="1"/>
  <c r="D20" i="1"/>
  <c r="M19" i="1"/>
  <c r="D19" i="1"/>
  <c r="M18" i="1"/>
  <c r="D18" i="1"/>
  <c r="M17" i="1"/>
  <c r="D17" i="1"/>
  <c r="M16" i="1"/>
  <c r="D16" i="1"/>
  <c r="M15" i="1"/>
  <c r="D15" i="1"/>
  <c r="M14" i="1"/>
  <c r="D14" i="1"/>
  <c r="M13" i="1"/>
  <c r="D13" i="1"/>
  <c r="M12" i="1"/>
  <c r="D12" i="1"/>
  <c r="E12" i="1" s="1"/>
  <c r="E13" i="1" l="1"/>
  <c r="E17" i="1"/>
  <c r="E21" i="1"/>
  <c r="E20" i="1"/>
  <c r="E14" i="1"/>
  <c r="E18" i="1"/>
  <c r="E22" i="1"/>
  <c r="N22" i="1"/>
  <c r="N20" i="1"/>
  <c r="N18" i="1"/>
  <c r="N16" i="1"/>
  <c r="N14" i="1"/>
  <c r="N12" i="1"/>
  <c r="N15" i="1"/>
  <c r="N23" i="1"/>
  <c r="N21" i="1"/>
  <c r="N19" i="1"/>
  <c r="N17" i="1"/>
  <c r="N13" i="1"/>
  <c r="N24" i="1"/>
  <c r="E16" i="1"/>
  <c r="E15" i="1"/>
  <c r="E19" i="1"/>
  <c r="E23" i="1"/>
</calcChain>
</file>

<file path=xl/sharedStrings.xml><?xml version="1.0" encoding="utf-8"?>
<sst xmlns="http://schemas.openxmlformats.org/spreadsheetml/2006/main" count="50" uniqueCount="49">
  <si>
    <t>الحوادث المرورية والإصابات حسب الشهور - إمارة دبي</t>
  </si>
  <si>
    <t xml:space="preserve">Traffic Accidents and Injuries by Months - Emirate of Dubai </t>
  </si>
  <si>
    <r>
      <t>(2017)</t>
    </r>
    <r>
      <rPr>
        <b/>
        <sz val="1"/>
        <rFont val="Dubai"/>
        <family val="2"/>
      </rPr>
      <t>`</t>
    </r>
  </si>
  <si>
    <t>جـــدول ( 16 - 06 ) Table</t>
  </si>
  <si>
    <t>الشهور</t>
  </si>
  <si>
    <t>عدد الحوادث 
  Number of Accidents</t>
  </si>
  <si>
    <t xml:space="preserve">الوقت 
Time </t>
  </si>
  <si>
    <t>عدد المركبات
No. of Vehicles</t>
  </si>
  <si>
    <t>المصابون ودرجة الإصابة
Injured and Degree of Injury</t>
  </si>
  <si>
    <t>Months</t>
  </si>
  <si>
    <t xml:space="preserve">إصابات
Injuries </t>
  </si>
  <si>
    <t xml:space="preserve"> بدون إصابات
No Injuries </t>
  </si>
  <si>
    <t>المجموع
Total</t>
  </si>
  <si>
    <t>%</t>
  </si>
  <si>
    <t>نهاراً
By Day</t>
  </si>
  <si>
    <t>ليلاً 
At Night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</si>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</sst>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sz val="10"/>
      <name val="Dubai"/>
      <family val="2"/>
    </font>
    <font>
      <sz val="10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/>
    <xf numFmtId="0" fontId="6" fillId="0" borderId="0" xfId="1" applyFont="1"/>
    <xf numFmtId="0" fontId="8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right" vertical="center" wrapText="1" indent="2"/>
    </xf>
    <xf numFmtId="0" fontId="8" fillId="2" borderId="0" xfId="1" applyFont="1" applyFill="1" applyBorder="1" applyAlignment="1">
      <alignment horizontal="right" vertical="center" wrapText="1"/>
    </xf>
    <xf numFmtId="0" fontId="10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textRotation="90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right" vertical="center" wrapText="1" indent="1"/>
    </xf>
    <xf numFmtId="164" fontId="14" fillId="2" borderId="5" xfId="1" applyNumberFormat="1" applyFont="1" applyFill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center" vertical="center" wrapText="1"/>
    </xf>
    <xf numFmtId="165" fontId="13" fillId="2" borderId="5" xfId="1" applyNumberFormat="1" applyFont="1" applyFill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left" vertical="center" wrapText="1" indent="1"/>
    </xf>
    <xf numFmtId="0" fontId="15" fillId="0" borderId="0" xfId="1" applyFont="1" applyAlignment="1">
      <alignment wrapText="1"/>
    </xf>
    <xf numFmtId="0" fontId="15" fillId="0" borderId="0" xfId="1" applyFont="1"/>
    <xf numFmtId="0" fontId="2" fillId="0" borderId="0" xfId="1"/>
    <xf numFmtId="164" fontId="13" fillId="3" borderId="0" xfId="1" applyNumberFormat="1" applyFont="1" applyFill="1" applyBorder="1" applyAlignment="1">
      <alignment horizontal="right" vertical="center" wrapText="1" indent="1"/>
    </xf>
    <xf numFmtId="164" fontId="14" fillId="3" borderId="0" xfId="1" applyNumberFormat="1" applyFont="1" applyFill="1" applyBorder="1" applyAlignment="1">
      <alignment horizontal="center" vertical="center" wrapText="1"/>
    </xf>
    <xf numFmtId="164" fontId="13" fillId="3" borderId="0" xfId="1" applyNumberFormat="1" applyFont="1" applyFill="1" applyBorder="1" applyAlignment="1">
      <alignment horizontal="center" vertical="center" wrapText="1"/>
    </xf>
    <xf numFmtId="165" fontId="13" fillId="3" borderId="0" xfId="1" applyNumberFormat="1" applyFont="1" applyFill="1" applyBorder="1" applyAlignment="1">
      <alignment horizontal="center" vertical="center" wrapText="1"/>
    </xf>
    <xf numFmtId="164" fontId="13" fillId="3" borderId="0" xfId="1" applyNumberFormat="1" applyFont="1" applyFill="1" applyBorder="1" applyAlignment="1">
      <alignment horizontal="left" vertical="center" wrapText="1" indent="1"/>
    </xf>
    <xf numFmtId="164" fontId="13" fillId="2" borderId="0" xfId="1" applyNumberFormat="1" applyFont="1" applyFill="1" applyBorder="1" applyAlignment="1">
      <alignment horizontal="right" vertical="center" wrapText="1" indent="1"/>
    </xf>
    <xf numFmtId="164" fontId="14" fillId="2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center" vertical="center" wrapText="1"/>
    </xf>
    <xf numFmtId="165" fontId="13" fillId="2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left" vertical="center" wrapText="1" indent="1"/>
    </xf>
    <xf numFmtId="164" fontId="13" fillId="2" borderId="6" xfId="1" applyNumberFormat="1" applyFont="1" applyFill="1" applyBorder="1" applyAlignment="1">
      <alignment horizontal="center" vertical="center" wrapText="1"/>
    </xf>
    <xf numFmtId="165" fontId="13" fillId="2" borderId="6" xfId="1" applyNumberFormat="1" applyFont="1" applyFill="1" applyBorder="1" applyAlignment="1">
      <alignment horizontal="center" vertical="center" wrapText="1"/>
    </xf>
    <xf numFmtId="164" fontId="13" fillId="2" borderId="6" xfId="2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wrapText="1"/>
    </xf>
    <xf numFmtId="0" fontId="17" fillId="0" borderId="0" xfId="1" applyFont="1" applyAlignment="1">
      <alignment wrapText="1"/>
    </xf>
    <xf numFmtId="0" fontId="17" fillId="0" borderId="0" xfId="1" applyFont="1"/>
    <xf numFmtId="0" fontId="18" fillId="0" borderId="0" xfId="1" applyFont="1"/>
    <xf numFmtId="0" fontId="10" fillId="2" borderId="0" xfId="1" applyFont="1" applyFill="1" applyAlignment="1">
      <alignment wrapText="1"/>
    </xf>
    <xf numFmtId="0" fontId="19" fillId="2" borderId="0" xfId="3" applyFont="1" applyFill="1" applyAlignment="1">
      <alignment horizontal="right" vertical="center" wrapText="1" indent="1"/>
    </xf>
    <xf numFmtId="0" fontId="19" fillId="2" borderId="0" xfId="3" applyFont="1" applyFill="1" applyAlignment="1">
      <alignment horizontal="center" vertical="center" wrapText="1"/>
    </xf>
    <xf numFmtId="0" fontId="19" fillId="2" borderId="0" xfId="3" applyFont="1" applyFill="1" applyAlignment="1">
      <alignment horizontal="left" vertical="center" wrapText="1"/>
    </xf>
    <xf numFmtId="0" fontId="20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vertical="center"/>
    </xf>
  </cellXfs>
  <cellStyles count="4">
    <cellStyle name="Normal" xfId="0" builtinId="0"/>
    <cellStyle name="Normal 2" xfId="1"/>
    <cellStyle name="Normal 3_Book1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33130</xdr:rowOff>
    </xdr:from>
    <xdr:to>
      <xdr:col>2</xdr:col>
      <xdr:colOff>506766</xdr:colOff>
      <xdr:row>2</xdr:row>
      <xdr:rowOff>231913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770887" y="33130"/>
          <a:ext cx="1724309" cy="72887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145190</xdr:colOff>
      <xdr:row>0</xdr:row>
      <xdr:rowOff>57978</xdr:rowOff>
    </xdr:from>
    <xdr:to>
      <xdr:col>14</xdr:col>
      <xdr:colOff>657248</xdr:colOff>
      <xdr:row>2</xdr:row>
      <xdr:rowOff>267478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2803818" y="57978"/>
          <a:ext cx="1671623" cy="7395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6"/>
  <sheetViews>
    <sheetView rightToLeft="1" tabSelected="1" view="pageBreakPreview" zoomScale="115" zoomScaleNormal="100" zoomScaleSheetLayoutView="115" workbookViewId="0">
      <selection activeCell="Q4" sqref="Q4"/>
    </sheetView>
  </sheetViews>
  <sheetFormatPr defaultColWidth="9.140625" defaultRowHeight="21"/>
  <cols>
    <col min="1" max="1" width="9.85546875" style="44" customWidth="1"/>
    <col min="2" max="2" width="8.42578125" style="44" customWidth="1"/>
    <col min="3" max="3" width="10.42578125" style="44" customWidth="1"/>
    <col min="4" max="4" width="7.5703125" style="44" customWidth="1"/>
    <col min="5" max="5" width="5.5703125" style="44" customWidth="1"/>
    <col min="6" max="6" width="7.7109375" style="44" customWidth="1"/>
    <col min="7" max="7" width="8.85546875" style="44" customWidth="1"/>
    <col min="8" max="8" width="8.140625" style="44" customWidth="1"/>
    <col min="9" max="9" width="9.140625" style="44" customWidth="1"/>
    <col min="10" max="10" width="10.28515625" style="44" customWidth="1"/>
    <col min="11" max="11" width="9.28515625" style="44" customWidth="1"/>
    <col min="12" max="12" width="7.7109375" style="44" customWidth="1"/>
    <col min="13" max="13" width="11.28515625" style="44" customWidth="1"/>
    <col min="14" max="14" width="6.140625" style="44" customWidth="1"/>
    <col min="15" max="15" width="10.28515625" style="44" customWidth="1"/>
    <col min="16" max="17" width="9.140625" style="2"/>
    <col min="18" max="18" width="9.140625" style="24"/>
    <col min="19" max="21" width="9.140625" style="25"/>
    <col min="22" max="16384" width="9.140625" style="26"/>
  </cols>
  <sheetData>
    <row r="3" spans="1:21" s="5" customFormat="1" ht="24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3"/>
      <c r="S3" s="4"/>
      <c r="T3" s="4"/>
      <c r="U3" s="4"/>
    </row>
    <row r="4" spans="1:21" s="5" customFormat="1" ht="24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3"/>
      <c r="S4" s="4"/>
      <c r="T4" s="4"/>
      <c r="U4" s="4"/>
    </row>
    <row r="5" spans="1:21" s="5" customFormat="1" ht="24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3"/>
      <c r="S5" s="4"/>
      <c r="T5" s="4"/>
      <c r="U5" s="4"/>
    </row>
    <row r="6" spans="1:21" s="5" customFormat="1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"/>
      <c r="Q6" s="2"/>
      <c r="R6" s="3"/>
      <c r="S6" s="4"/>
      <c r="T6" s="4"/>
      <c r="U6" s="4"/>
    </row>
    <row r="7" spans="1:21" s="5" customFormat="1" ht="22.5">
      <c r="A7" s="7" t="s">
        <v>3</v>
      </c>
      <c r="B7" s="7"/>
      <c r="C7" s="7"/>
      <c r="D7" s="7"/>
      <c r="E7" s="8"/>
      <c r="F7" s="8"/>
      <c r="G7" s="8"/>
      <c r="H7" s="8"/>
      <c r="I7" s="6"/>
      <c r="J7" s="6"/>
      <c r="K7" s="6"/>
      <c r="L7" s="6"/>
      <c r="M7" s="6"/>
      <c r="N7" s="6"/>
      <c r="O7" s="6"/>
      <c r="P7" s="2"/>
      <c r="Q7" s="2"/>
      <c r="R7" s="3"/>
      <c r="S7" s="4"/>
      <c r="T7" s="4"/>
      <c r="U7" s="4"/>
    </row>
    <row r="8" spans="1:21" s="13" customForma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11"/>
      <c r="S8" s="12"/>
      <c r="T8" s="12"/>
      <c r="U8" s="12"/>
    </row>
    <row r="9" spans="1:21" s="13" customFormat="1" ht="33" customHeight="1">
      <c r="A9" s="14" t="s">
        <v>4</v>
      </c>
      <c r="B9" s="15" t="s">
        <v>5</v>
      </c>
      <c r="C9" s="15"/>
      <c r="D9" s="15"/>
      <c r="E9" s="15"/>
      <c r="F9" s="15" t="s">
        <v>6</v>
      </c>
      <c r="G9" s="15"/>
      <c r="H9" s="16" t="s">
        <v>7</v>
      </c>
      <c r="I9" s="15" t="s">
        <v>8</v>
      </c>
      <c r="J9" s="15"/>
      <c r="K9" s="15"/>
      <c r="L9" s="15"/>
      <c r="M9" s="15"/>
      <c r="N9" s="15"/>
      <c r="O9" s="17" t="s">
        <v>9</v>
      </c>
      <c r="P9" s="10"/>
      <c r="Q9" s="10"/>
      <c r="R9" s="11"/>
      <c r="S9" s="12"/>
      <c r="T9" s="12"/>
      <c r="U9" s="12"/>
    </row>
    <row r="10" spans="1:21" s="13" customFormat="1" ht="3.75" customHeight="1">
      <c r="A10" s="14"/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  <c r="M10" s="15"/>
      <c r="N10" s="15"/>
      <c r="O10" s="17"/>
      <c r="P10" s="10"/>
      <c r="Q10" s="10"/>
      <c r="R10" s="11"/>
      <c r="S10" s="12"/>
      <c r="T10" s="12"/>
      <c r="U10" s="12"/>
    </row>
    <row r="11" spans="1:21" s="13" customFormat="1" ht="75">
      <c r="A11" s="14"/>
      <c r="B11" s="18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6"/>
      <c r="I11" s="18" t="s">
        <v>16</v>
      </c>
      <c r="J11" s="18" t="s">
        <v>17</v>
      </c>
      <c r="K11" s="18" t="s">
        <v>18</v>
      </c>
      <c r="L11" s="18" t="s">
        <v>19</v>
      </c>
      <c r="M11" s="18" t="s">
        <v>20</v>
      </c>
      <c r="N11" s="18" t="s">
        <v>13</v>
      </c>
      <c r="O11" s="17"/>
      <c r="P11" s="10"/>
      <c r="Q11" s="10"/>
      <c r="R11" s="11"/>
      <c r="S11" s="12"/>
      <c r="T11" s="12"/>
      <c r="U11" s="12"/>
    </row>
    <row r="12" spans="1:21" ht="16.5" customHeight="1">
      <c r="A12" s="19" t="s">
        <v>21</v>
      </c>
      <c r="B12" s="20">
        <v>120</v>
      </c>
      <c r="C12" s="20">
        <v>136</v>
      </c>
      <c r="D12" s="21">
        <f>SUM(B12:C12)</f>
        <v>256</v>
      </c>
      <c r="E12" s="22">
        <f>(D12/$D$24)*100</f>
        <v>8.7761398697291746</v>
      </c>
      <c r="F12" s="20">
        <v>145</v>
      </c>
      <c r="G12" s="20">
        <v>111</v>
      </c>
      <c r="H12" s="20">
        <v>508</v>
      </c>
      <c r="I12" s="20">
        <v>108</v>
      </c>
      <c r="J12" s="20">
        <v>64</v>
      </c>
      <c r="K12" s="20">
        <v>7</v>
      </c>
      <c r="L12" s="20">
        <v>17</v>
      </c>
      <c r="M12" s="21">
        <f>SUM(I12:L12)</f>
        <v>196</v>
      </c>
      <c r="N12" s="22">
        <f>(M12/$M$24)*100</f>
        <v>9.45489628557646</v>
      </c>
      <c r="O12" s="23" t="s">
        <v>22</v>
      </c>
    </row>
    <row r="13" spans="1:21" ht="16.5" customHeight="1">
      <c r="A13" s="27" t="s">
        <v>23</v>
      </c>
      <c r="B13" s="28">
        <v>116</v>
      </c>
      <c r="C13" s="28">
        <v>155</v>
      </c>
      <c r="D13" s="29">
        <f t="shared" ref="D13:D23" si="0">SUM(B13:C13)</f>
        <v>271</v>
      </c>
      <c r="E13" s="30">
        <f>(D13/$D$24)*100</f>
        <v>9.2903668152211161</v>
      </c>
      <c r="F13" s="28">
        <v>159</v>
      </c>
      <c r="G13" s="28">
        <v>112</v>
      </c>
      <c r="H13" s="28">
        <v>513</v>
      </c>
      <c r="I13" s="28">
        <v>83</v>
      </c>
      <c r="J13" s="28">
        <v>60</v>
      </c>
      <c r="K13" s="28">
        <v>17</v>
      </c>
      <c r="L13" s="28">
        <v>10</v>
      </c>
      <c r="M13" s="29">
        <f>SUM(I13:L13)</f>
        <v>170</v>
      </c>
      <c r="N13" s="30">
        <f t="shared" ref="N13:N24" si="1">(M13/$M$24)*100</f>
        <v>8.2006753497346843</v>
      </c>
      <c r="O13" s="31" t="s">
        <v>24</v>
      </c>
    </row>
    <row r="14" spans="1:21" ht="16.5" customHeight="1">
      <c r="A14" s="32" t="s">
        <v>25</v>
      </c>
      <c r="B14" s="33">
        <v>118</v>
      </c>
      <c r="C14" s="33">
        <v>151</v>
      </c>
      <c r="D14" s="34">
        <f t="shared" si="0"/>
        <v>269</v>
      </c>
      <c r="E14" s="35">
        <f t="shared" ref="E14:E23" si="2">(D14/$D$24)*100</f>
        <v>9.2218032224888589</v>
      </c>
      <c r="F14" s="33">
        <v>154</v>
      </c>
      <c r="G14" s="33">
        <v>115</v>
      </c>
      <c r="H14" s="33">
        <v>520</v>
      </c>
      <c r="I14" s="33">
        <v>83</v>
      </c>
      <c r="J14" s="33">
        <v>58</v>
      </c>
      <c r="K14" s="33">
        <v>15</v>
      </c>
      <c r="L14" s="33">
        <v>9</v>
      </c>
      <c r="M14" s="34">
        <f>SUM(I14:L14)</f>
        <v>165</v>
      </c>
      <c r="N14" s="35">
        <f t="shared" si="1"/>
        <v>7.9594790159189577</v>
      </c>
      <c r="O14" s="36" t="s">
        <v>26</v>
      </c>
    </row>
    <row r="15" spans="1:21" ht="16.5" customHeight="1">
      <c r="A15" s="27" t="s">
        <v>27</v>
      </c>
      <c r="B15" s="28">
        <v>108</v>
      </c>
      <c r="C15" s="28">
        <v>100</v>
      </c>
      <c r="D15" s="29">
        <f t="shared" si="0"/>
        <v>208</v>
      </c>
      <c r="E15" s="30">
        <f t="shared" si="2"/>
        <v>7.1306136441549537</v>
      </c>
      <c r="F15" s="28">
        <v>118</v>
      </c>
      <c r="G15" s="28">
        <v>90</v>
      </c>
      <c r="H15" s="28">
        <v>396</v>
      </c>
      <c r="I15" s="28">
        <v>87</v>
      </c>
      <c r="J15" s="28">
        <v>47</v>
      </c>
      <c r="K15" s="28">
        <v>9</v>
      </c>
      <c r="L15" s="28">
        <v>12</v>
      </c>
      <c r="M15" s="29">
        <f t="shared" ref="M15:M23" si="3">SUM(I15:L15)</f>
        <v>155</v>
      </c>
      <c r="N15" s="30">
        <f t="shared" si="1"/>
        <v>7.4770863482875063</v>
      </c>
      <c r="O15" s="31" t="s">
        <v>28</v>
      </c>
    </row>
    <row r="16" spans="1:21" ht="16.5" customHeight="1">
      <c r="A16" s="32" t="s">
        <v>29</v>
      </c>
      <c r="B16" s="33">
        <v>112</v>
      </c>
      <c r="C16" s="33">
        <v>138</v>
      </c>
      <c r="D16" s="34">
        <f t="shared" si="0"/>
        <v>250</v>
      </c>
      <c r="E16" s="35">
        <f t="shared" si="2"/>
        <v>8.5704490915323959</v>
      </c>
      <c r="F16" s="33">
        <v>136</v>
      </c>
      <c r="G16" s="33">
        <v>114</v>
      </c>
      <c r="H16" s="33">
        <v>482</v>
      </c>
      <c r="I16" s="33">
        <v>131</v>
      </c>
      <c r="J16" s="33">
        <v>50</v>
      </c>
      <c r="K16" s="33">
        <v>14</v>
      </c>
      <c r="L16" s="33">
        <v>20</v>
      </c>
      <c r="M16" s="34">
        <f t="shared" si="3"/>
        <v>215</v>
      </c>
      <c r="N16" s="35">
        <f t="shared" si="1"/>
        <v>10.371442354076219</v>
      </c>
      <c r="O16" s="36" t="s">
        <v>30</v>
      </c>
    </row>
    <row r="17" spans="1:22" ht="16.5" customHeight="1">
      <c r="A17" s="27" t="s">
        <v>31</v>
      </c>
      <c r="B17" s="28">
        <v>103</v>
      </c>
      <c r="C17" s="28">
        <v>105</v>
      </c>
      <c r="D17" s="29">
        <f t="shared" si="0"/>
        <v>208</v>
      </c>
      <c r="E17" s="30">
        <f t="shared" si="2"/>
        <v>7.1306136441549537</v>
      </c>
      <c r="F17" s="28">
        <v>100</v>
      </c>
      <c r="G17" s="28">
        <v>108</v>
      </c>
      <c r="H17" s="28">
        <v>405</v>
      </c>
      <c r="I17" s="28">
        <v>83</v>
      </c>
      <c r="J17" s="28">
        <v>69</v>
      </c>
      <c r="K17" s="28">
        <v>13</v>
      </c>
      <c r="L17" s="28">
        <v>7</v>
      </c>
      <c r="M17" s="29">
        <f t="shared" si="3"/>
        <v>172</v>
      </c>
      <c r="N17" s="30">
        <f t="shared" si="1"/>
        <v>8.2971538832609735</v>
      </c>
      <c r="O17" s="31" t="s">
        <v>32</v>
      </c>
    </row>
    <row r="18" spans="1:22" ht="16.5" customHeight="1">
      <c r="A18" s="32" t="s">
        <v>33</v>
      </c>
      <c r="B18" s="33">
        <v>118</v>
      </c>
      <c r="C18" s="33">
        <v>98</v>
      </c>
      <c r="D18" s="34">
        <f t="shared" si="0"/>
        <v>216</v>
      </c>
      <c r="E18" s="35">
        <f t="shared" si="2"/>
        <v>7.4048680150839905</v>
      </c>
      <c r="F18" s="33">
        <v>103</v>
      </c>
      <c r="G18" s="33">
        <v>113</v>
      </c>
      <c r="H18" s="33">
        <v>407</v>
      </c>
      <c r="I18" s="33">
        <v>88</v>
      </c>
      <c r="J18" s="33">
        <v>57</v>
      </c>
      <c r="K18" s="33">
        <v>19</v>
      </c>
      <c r="L18" s="33">
        <v>7</v>
      </c>
      <c r="M18" s="34">
        <f t="shared" si="3"/>
        <v>171</v>
      </c>
      <c r="N18" s="35">
        <f t="shared" si="1"/>
        <v>8.2489146164978298</v>
      </c>
      <c r="O18" s="36" t="s">
        <v>34</v>
      </c>
    </row>
    <row r="19" spans="1:22" ht="16.5" customHeight="1">
      <c r="A19" s="27" t="s">
        <v>35</v>
      </c>
      <c r="B19" s="28">
        <v>100</v>
      </c>
      <c r="C19" s="28">
        <v>138</v>
      </c>
      <c r="D19" s="29">
        <f t="shared" si="0"/>
        <v>238</v>
      </c>
      <c r="E19" s="30">
        <f t="shared" si="2"/>
        <v>8.1590675351388402</v>
      </c>
      <c r="F19" s="28">
        <v>136</v>
      </c>
      <c r="G19" s="28">
        <v>102</v>
      </c>
      <c r="H19" s="28">
        <v>449</v>
      </c>
      <c r="I19" s="28">
        <v>74</v>
      </c>
      <c r="J19" s="28">
        <v>49</v>
      </c>
      <c r="K19" s="28">
        <v>17</v>
      </c>
      <c r="L19" s="28">
        <v>8</v>
      </c>
      <c r="M19" s="29">
        <f t="shared" si="3"/>
        <v>148</v>
      </c>
      <c r="N19" s="30">
        <f t="shared" si="1"/>
        <v>7.1394114809454905</v>
      </c>
      <c r="O19" s="31" t="s">
        <v>36</v>
      </c>
    </row>
    <row r="20" spans="1:22" ht="16.5" customHeight="1">
      <c r="A20" s="32" t="s">
        <v>37</v>
      </c>
      <c r="B20" s="33">
        <v>94</v>
      </c>
      <c r="C20" s="33">
        <v>135</v>
      </c>
      <c r="D20" s="34">
        <f t="shared" si="0"/>
        <v>229</v>
      </c>
      <c r="E20" s="35">
        <f t="shared" si="2"/>
        <v>7.8505313678436748</v>
      </c>
      <c r="F20" s="33">
        <v>119</v>
      </c>
      <c r="G20" s="33">
        <v>110</v>
      </c>
      <c r="H20" s="33">
        <v>443</v>
      </c>
      <c r="I20" s="33">
        <v>80</v>
      </c>
      <c r="J20" s="33">
        <v>43</v>
      </c>
      <c r="K20" s="33">
        <v>15</v>
      </c>
      <c r="L20" s="33">
        <v>11</v>
      </c>
      <c r="M20" s="34">
        <f t="shared" si="3"/>
        <v>149</v>
      </c>
      <c r="N20" s="35">
        <f t="shared" si="1"/>
        <v>7.1876507477086351</v>
      </c>
      <c r="O20" s="36" t="s">
        <v>38</v>
      </c>
    </row>
    <row r="21" spans="1:22" ht="16.5" customHeight="1">
      <c r="A21" s="27" t="s">
        <v>39</v>
      </c>
      <c r="B21" s="28">
        <v>118</v>
      </c>
      <c r="C21" s="28">
        <v>156</v>
      </c>
      <c r="D21" s="29">
        <f t="shared" si="0"/>
        <v>274</v>
      </c>
      <c r="E21" s="30">
        <f t="shared" si="2"/>
        <v>9.3932122043195072</v>
      </c>
      <c r="F21" s="28">
        <v>165</v>
      </c>
      <c r="G21" s="28">
        <v>109</v>
      </c>
      <c r="H21" s="28">
        <v>502</v>
      </c>
      <c r="I21" s="28">
        <v>65</v>
      </c>
      <c r="J21" s="28">
        <v>70</v>
      </c>
      <c r="K21" s="28">
        <v>20</v>
      </c>
      <c r="L21" s="28">
        <v>20</v>
      </c>
      <c r="M21" s="29">
        <f t="shared" si="3"/>
        <v>175</v>
      </c>
      <c r="N21" s="30">
        <f t="shared" si="1"/>
        <v>8.44187168355041</v>
      </c>
      <c r="O21" s="31" t="s">
        <v>40</v>
      </c>
    </row>
    <row r="22" spans="1:22" ht="16.5" customHeight="1">
      <c r="A22" s="32" t="s">
        <v>41</v>
      </c>
      <c r="B22" s="33">
        <v>110</v>
      </c>
      <c r="C22" s="33">
        <v>130</v>
      </c>
      <c r="D22" s="34">
        <f t="shared" si="0"/>
        <v>240</v>
      </c>
      <c r="E22" s="35">
        <f t="shared" si="2"/>
        <v>8.227631127871101</v>
      </c>
      <c r="F22" s="33">
        <v>128</v>
      </c>
      <c r="G22" s="33">
        <v>112</v>
      </c>
      <c r="H22" s="33">
        <v>471</v>
      </c>
      <c r="I22" s="33">
        <v>81</v>
      </c>
      <c r="J22" s="33">
        <v>63</v>
      </c>
      <c r="K22" s="33">
        <v>12</v>
      </c>
      <c r="L22" s="33">
        <v>9</v>
      </c>
      <c r="M22" s="34">
        <f t="shared" si="3"/>
        <v>165</v>
      </c>
      <c r="N22" s="35">
        <f t="shared" si="1"/>
        <v>7.9594790159189577</v>
      </c>
      <c r="O22" s="36" t="s">
        <v>42</v>
      </c>
    </row>
    <row r="23" spans="1:22" ht="16.5" customHeight="1">
      <c r="A23" s="27" t="s">
        <v>43</v>
      </c>
      <c r="B23" s="28">
        <v>133</v>
      </c>
      <c r="C23" s="28">
        <v>125</v>
      </c>
      <c r="D23" s="29">
        <f t="shared" si="0"/>
        <v>258</v>
      </c>
      <c r="E23" s="30">
        <f t="shared" si="2"/>
        <v>8.8447034624614318</v>
      </c>
      <c r="F23" s="28">
        <v>152</v>
      </c>
      <c r="G23" s="28">
        <v>106</v>
      </c>
      <c r="H23" s="28">
        <v>478</v>
      </c>
      <c r="I23" s="28">
        <v>99</v>
      </c>
      <c r="J23" s="28">
        <v>55</v>
      </c>
      <c r="K23" s="28">
        <v>20</v>
      </c>
      <c r="L23" s="28">
        <v>18</v>
      </c>
      <c r="M23" s="29">
        <f t="shared" si="3"/>
        <v>192</v>
      </c>
      <c r="N23" s="30">
        <f t="shared" si="1"/>
        <v>9.261939218523878</v>
      </c>
      <c r="O23" s="31" t="s">
        <v>44</v>
      </c>
    </row>
    <row r="24" spans="1:22" s="43" customFormat="1" ht="18.75">
      <c r="A24" s="37" t="s">
        <v>45</v>
      </c>
      <c r="B24" s="37">
        <f>SUM(B12:B23)</f>
        <v>1350</v>
      </c>
      <c r="C24" s="37">
        <f>SUM(C12:C23)</f>
        <v>1567</v>
      </c>
      <c r="D24" s="37">
        <f>SUM(B24:C24)</f>
        <v>2917</v>
      </c>
      <c r="E24" s="38">
        <f>(D24/$D$24)*100</f>
        <v>100</v>
      </c>
      <c r="F24" s="37">
        <f t="shared" ref="F24:L24" si="4">SUM(F12:F23)</f>
        <v>1615</v>
      </c>
      <c r="G24" s="37">
        <f t="shared" si="4"/>
        <v>1302</v>
      </c>
      <c r="H24" s="37">
        <f t="shared" si="4"/>
        <v>5574</v>
      </c>
      <c r="I24" s="37">
        <f t="shared" si="4"/>
        <v>1062</v>
      </c>
      <c r="J24" s="37">
        <f t="shared" si="4"/>
        <v>685</v>
      </c>
      <c r="K24" s="37">
        <f t="shared" si="4"/>
        <v>178</v>
      </c>
      <c r="L24" s="37">
        <f t="shared" si="4"/>
        <v>148</v>
      </c>
      <c r="M24" s="37">
        <f>SUM(I24:L24)</f>
        <v>2073</v>
      </c>
      <c r="N24" s="38">
        <f t="shared" si="1"/>
        <v>100</v>
      </c>
      <c r="O24" s="39" t="s">
        <v>46</v>
      </c>
      <c r="P24" s="40"/>
      <c r="Q24" s="40"/>
      <c r="R24" s="41"/>
      <c r="S24" s="42"/>
      <c r="T24" s="42"/>
      <c r="U24" s="42"/>
    </row>
    <row r="25" spans="1:22" ht="4.5" customHeight="1"/>
    <row r="26" spans="1:22" s="52" customFormat="1" ht="16.5">
      <c r="A26" s="45" t="s">
        <v>47</v>
      </c>
      <c r="B26" s="45"/>
      <c r="C26" s="45"/>
      <c r="D26" s="46"/>
      <c r="E26" s="46"/>
      <c r="F26" s="46"/>
      <c r="G26" s="46"/>
      <c r="H26" s="46"/>
      <c r="I26" s="46"/>
      <c r="J26" s="46"/>
      <c r="K26" s="46"/>
      <c r="L26" s="47" t="s">
        <v>48</v>
      </c>
      <c r="M26" s="47"/>
      <c r="N26" s="47"/>
      <c r="O26" s="47"/>
      <c r="P26" s="48"/>
      <c r="Q26" s="48"/>
      <c r="R26" s="49"/>
      <c r="S26" s="50"/>
      <c r="T26" s="50"/>
      <c r="U26" s="50"/>
      <c r="V26" s="51"/>
    </row>
  </sheetData>
  <mergeCells count="12">
    <mergeCell ref="A26:C26"/>
    <mergeCell ref="L26:O26"/>
    <mergeCell ref="A3:O3"/>
    <mergeCell ref="A4:O4"/>
    <mergeCell ref="A5:O5"/>
    <mergeCell ref="A7:D7"/>
    <mergeCell ref="A9:A11"/>
    <mergeCell ref="B9:E10"/>
    <mergeCell ref="F9:G10"/>
    <mergeCell ref="H9:H11"/>
    <mergeCell ref="I9:N10"/>
    <mergeCell ref="O9:O11"/>
  </mergeCells>
  <pageMargins left="0.7" right="0.7" top="0.75" bottom="0.75" header="0.3" footer="0.3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الشهور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07E5B4E6-37C9-4A15-95BC-619898B57C3C}"/>
</file>

<file path=customXml/itemProps2.xml><?xml version="1.0" encoding="utf-8"?>
<ds:datastoreItem xmlns:ds="http://schemas.openxmlformats.org/officeDocument/2006/customXml" ds:itemID="{F7884379-10F9-4F9C-BF99-BB4BA20C1C19}"/>
</file>

<file path=customXml/itemProps3.xml><?xml version="1.0" encoding="utf-8"?>
<ds:datastoreItem xmlns:ds="http://schemas.openxmlformats.org/officeDocument/2006/customXml" ds:itemID="{9A820307-652F-47F4-B539-8FC8F56C0746}"/>
</file>

<file path=customXml/itemProps4.xml><?xml version="1.0" encoding="utf-8"?>
<ds:datastoreItem xmlns:ds="http://schemas.openxmlformats.org/officeDocument/2006/customXml" ds:itemID="{CBB39A0F-3D30-4F05-8CCF-BBFCE2EE04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16-06 Table  </vt:lpstr>
      <vt:lpstr>'جدول 16-06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Months</dc:title>
  <dc:creator>Afaf Kamal Mahmood</dc:creator>
  <cp:lastModifiedBy>Afaf Kamal Mahmood</cp:lastModifiedBy>
  <dcterms:created xsi:type="dcterms:W3CDTF">2019-05-13T06:33:46Z</dcterms:created>
  <dcterms:modified xsi:type="dcterms:W3CDTF">2019-05-13T06:34:39Z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